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ge Calc" sheetId="1" r:id="rId1"/>
  </sheets>
  <calcPr fullCalcOnLoad="1"/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5" width="14" customWidth="1"/>
  </cols>
  <sheetData>
    <row r="1">
      <c r="A1" t="inlineStr">
        <is>
          <t xml:space="preserve">Balloon Charge Calculator   —   q = r · sqrt(m·g / k)</t>
        </is>
      </c>
    </row>
    <row r="2">
      <c r="A2" t="inlineStr">
        <is>
          <t xml:space="preserve">g (m/s^2)</t>
        </is>
      </c>
      <c r="B2">
        <v>9.8</v>
      </c>
      <c r="C2" t="inlineStr">
        <is>
          <t xml:space="preserve">k (N·m^2/C^2)</t>
        </is>
      </c>
      <c r="D2">
        <v>9000000000</v>
      </c>
    </row>
    <row r="4">
      <c r="A4" t="inlineStr">
        <is>
          <t xml:space="preserve">Trial</t>
        </is>
      </c>
      <c r="B4" t="inlineStr">
        <is>
          <t xml:space="preserve">m (kg)</t>
        </is>
      </c>
      <c r="C4" t="inlineStr">
        <is>
          <t xml:space="preserve">r (m)</t>
        </is>
      </c>
      <c r="D4" t="inlineStr">
        <is>
          <t xml:space="preserve">q (C)</t>
        </is>
      </c>
      <c r="E4" t="inlineStr">
        <is>
          <t xml:space="preserve">q (µC)</t>
        </is>
      </c>
    </row>
    <row r="5">
      <c r="A5">
        <v>1</v>
      </c>
      <c r="B5">
        <v>0.002</v>
      </c>
      <c r="C5">
        <v>0.15</v>
      </c>
      <c r="D5">
        <f>IF(AND(B5&lt;&gt;"",C5&lt;&gt;""),C5*SQRT(B5*$B$2/$D$2),"")</f>
      </c>
      <c r="E5">
        <f>IF(D5&lt;&gt;"",D5*1000000,"")</f>
      </c>
    </row>
    <row r="6">
      <c r="A6">
        <v>2</v>
      </c>
      <c r="D6">
        <f>IF(AND(B6&lt;&gt;"",C6&lt;&gt;""),C6*SQRT(B6*$B$2/$D$2),"")</f>
      </c>
      <c r="E6">
        <f>IF(D6&lt;&gt;"",D6*1000000,"")</f>
      </c>
    </row>
    <row r="7">
      <c r="A7">
        <v>3</v>
      </c>
      <c r="D7">
        <f>IF(AND(B7&lt;&gt;"",C7&lt;&gt;""),C7*SQRT(B7*$B$2/$D$2),"")</f>
      </c>
      <c r="E7">
        <f>IF(D7&lt;&gt;"",D7*1000000,"")</f>
      </c>
    </row>
    <row r="8">
      <c r="A8">
        <v>4</v>
      </c>
      <c r="D8">
        <f>IF(AND(B8&lt;&gt;"",C8&lt;&gt;""),C8*SQRT(B8*$B$2/$D$2),"")</f>
      </c>
      <c r="E8">
        <f>IF(D8&lt;&gt;"",D8*1000000,"")</f>
      </c>
    </row>
    <row r="9">
      <c r="A9">
        <v>5</v>
      </c>
      <c r="D9">
        <f>IF(AND(B9&lt;&gt;"",C9&lt;&gt;""),C9*SQRT(B9*$B$2/$D$2),"")</f>
      </c>
      <c r="E9">
        <f>IF(D9&lt;&gt;"",D9*1000000,"")</f>
      </c>
    </row>
    <row r="11">
      <c r="A11" t="inlineStr">
        <is>
          <t xml:space="preserve">Average q (µC):</t>
        </is>
      </c>
      <c r="E11">
        <f>AVERAGE(E5:E9)</f>
      </c>
    </row>
    <row r="12">
      <c r="A12" t="inlineStr">
        <is>
          <t xml:space="preserve">Std dev (µC):</t>
        </is>
      </c>
      <c r="E12">
        <f>STDEV(E5:E9)</f>
      </c>
    </row>
    <row r="13">
      <c r="A13" t="inlineStr">
        <is>
          <t xml:space="preserve">Uncertainty = stdev / sqrt(N) (µC):</t>
        </is>
      </c>
      <c r="E13">
        <f>IFERROR(E12/SQRT(COUNT(E5:E9)),"")</f>
      </c>
    </row>
    <row r="15">
      <c r="A15" t="inlineStr">
        <is>
          <t xml:space="preserve">Fill the yellow inputs: m (kg) and r (m) for each trial. q columns auto-calc.</t>
        </is>
      </c>
    </row>
  </sheetData>
</worksheet>
</file>